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8915" windowHeight="1207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3" i="1" l="1"/>
  <c r="B3" i="1" l="1"/>
  <c r="D8" i="1" l="1"/>
  <c r="E8" i="1"/>
  <c r="F8" i="1"/>
  <c r="G8" i="1" l="1"/>
  <c r="C9" i="1" s="1"/>
  <c r="E9" i="1" l="1"/>
  <c r="F9" i="1"/>
  <c r="D9" i="1"/>
  <c r="G9" i="1" l="1"/>
  <c r="C10" i="1" s="1"/>
  <c r="F10" i="1" l="1"/>
  <c r="D10" i="1"/>
  <c r="E10" i="1"/>
  <c r="G10" i="1" l="1"/>
  <c r="C11" i="1" s="1"/>
  <c r="D11" i="1" l="1"/>
  <c r="E11" i="1"/>
  <c r="F11" i="1"/>
  <c r="G11" i="1" l="1"/>
  <c r="C12" i="1" s="1"/>
  <c r="E12" i="1" l="1"/>
  <c r="D12" i="1"/>
  <c r="F12" i="1"/>
  <c r="G12" i="1" l="1"/>
  <c r="C13" i="1" s="1"/>
  <c r="F13" i="1" l="1"/>
  <c r="E13" i="1"/>
  <c r="D13" i="1"/>
  <c r="G13" i="1" l="1"/>
  <c r="C14" i="1" s="1"/>
  <c r="D14" i="1" s="1"/>
  <c r="F14" i="1" l="1"/>
  <c r="E14" i="1"/>
  <c r="G14" i="1" l="1"/>
  <c r="C15" i="1" s="1"/>
  <c r="D15" i="1" s="1"/>
  <c r="E15" i="1" l="1"/>
  <c r="G15" i="1" s="1"/>
  <c r="C16" i="1" s="1"/>
  <c r="E16" i="1" s="1"/>
  <c r="F15" i="1"/>
  <c r="F16" i="1" l="1"/>
  <c r="G16" i="1" s="1"/>
  <c r="D16" i="1"/>
  <c r="C17" i="1" l="1"/>
  <c r="D17" i="1" s="1"/>
  <c r="F17" i="1" l="1"/>
  <c r="E17" i="1"/>
  <c r="G17" i="1" l="1"/>
  <c r="C18" i="1" s="1"/>
  <c r="E18" i="1" l="1"/>
  <c r="G18" i="1" s="1"/>
  <c r="D18" i="1"/>
  <c r="F18" i="1"/>
</calcChain>
</file>

<file path=xl/sharedStrings.xml><?xml version="1.0" encoding="utf-8"?>
<sst xmlns="http://schemas.openxmlformats.org/spreadsheetml/2006/main" count="14" uniqueCount="14">
  <si>
    <t>tir</t>
  </si>
  <si>
    <t>f(tir)</t>
  </si>
  <si>
    <t>epsilon</t>
  </si>
  <si>
    <t>f(tir+epsilon)</t>
  </si>
  <si>
    <t>f(tir-epsilon)</t>
  </si>
  <si>
    <t>f'(tir)</t>
  </si>
  <si>
    <t>tir=</t>
  </si>
  <si>
    <t>P: precio de mercado del Bono</t>
  </si>
  <si>
    <t>N: nominal del bono</t>
  </si>
  <si>
    <t>c: cupón del bono</t>
  </si>
  <si>
    <t>T: plazos al vencimiento</t>
  </si>
  <si>
    <t>iteraciones</t>
  </si>
  <si>
    <t>Condición inicial</t>
  </si>
  <si>
    <t>derivada numérica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</si>
</sst>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1" fillId="3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 applyAlignment="1">
      <alignment horizontal="right"/>
    </xf>
    <xf numFmtId="0" fontId="2" fillId="7" borderId="0" xfId="0" applyFont="1" applyFill="1"/>
    <xf numFmtId="10" fontId="2" fillId="6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A21" sqref="A21"/>
    </sheetView>
  </sheetViews>
  <sheetFormatPr baseColWidth="10" defaultRowHeight="15" x14ac:dyDescent="0.25"/>
  <cols>
    <col min="1" max="1" width="41.85546875" customWidth="1"/>
    <col min="5" max="5" width="15" customWidth="1"/>
    <col min="6" max="6" width="14.42578125" customWidth="1"/>
    <col min="7" max="7" width="18" customWidth="1"/>
  </cols>
  <sheetData>
    <row r="1" spans="1:7" ht="18.75" x14ac:dyDescent="0.3">
      <c r="A1" s="10" t="s">
        <v>7</v>
      </c>
      <c r="B1" s="9">
        <v>3595</v>
      </c>
      <c r="C1" s="4"/>
      <c r="D1" s="4"/>
      <c r="E1" s="4"/>
      <c r="F1" s="4"/>
    </row>
    <row r="2" spans="1:7" ht="18.75" x14ac:dyDescent="0.3">
      <c r="A2" s="10" t="s">
        <v>8</v>
      </c>
      <c r="B2" s="9">
        <v>4000</v>
      </c>
      <c r="C2" s="4"/>
      <c r="D2" s="4"/>
      <c r="E2" s="4"/>
      <c r="F2" s="4"/>
    </row>
    <row r="3" spans="1:7" ht="18.75" x14ac:dyDescent="0.3">
      <c r="A3" s="10" t="s">
        <v>9</v>
      </c>
      <c r="B3" s="9">
        <f>0.03*B2</f>
        <v>120</v>
      </c>
      <c r="C3" s="4"/>
      <c r="D3" s="11" t="s">
        <v>6</v>
      </c>
      <c r="E3" s="13">
        <f>+C18</f>
        <v>4.2648326351601949E-2</v>
      </c>
      <c r="F3" s="12"/>
    </row>
    <row r="4" spans="1:7" ht="18.75" x14ac:dyDescent="0.3">
      <c r="A4" s="10" t="s">
        <v>10</v>
      </c>
      <c r="B4" s="9">
        <v>10</v>
      </c>
      <c r="C4" s="4"/>
      <c r="D4" s="4"/>
      <c r="E4" s="4"/>
      <c r="F4" s="4"/>
    </row>
    <row r="6" spans="1:7" x14ac:dyDescent="0.25">
      <c r="A6" s="6" t="s">
        <v>2</v>
      </c>
      <c r="B6" s="7">
        <v>1.0000000000000001E-5</v>
      </c>
      <c r="C6" s="1"/>
      <c r="D6" s="1"/>
      <c r="E6" s="1"/>
      <c r="F6" s="1"/>
      <c r="G6" s="3" t="s">
        <v>13</v>
      </c>
    </row>
    <row r="7" spans="1:7" x14ac:dyDescent="0.25">
      <c r="A7" s="1"/>
      <c r="B7" s="5" t="s">
        <v>11</v>
      </c>
      <c r="C7" s="5" t="s">
        <v>0</v>
      </c>
      <c r="D7" s="5" t="s">
        <v>1</v>
      </c>
      <c r="E7" s="5" t="s">
        <v>3</v>
      </c>
      <c r="F7" s="5" t="s">
        <v>4</v>
      </c>
      <c r="G7" s="5" t="s">
        <v>5</v>
      </c>
    </row>
    <row r="8" spans="1:7" x14ac:dyDescent="0.25">
      <c r="A8" s="8" t="s">
        <v>12</v>
      </c>
      <c r="B8" s="2">
        <v>0</v>
      </c>
      <c r="C8" s="2">
        <v>0.04</v>
      </c>
      <c r="D8" s="2">
        <f>+($B$3/C8)*(1-(1/((1+C8)^$B$4)))+$B$2/((1+C8)^$B$4)-$B$1</f>
        <v>80.564168825798788</v>
      </c>
      <c r="E8" s="2">
        <f>+($B$3/(C8+$B$6))*(1-(1/((1+(C8+$B$6))^$B$4)))+$B$2/((1+(C8+$B$6))^$B$4)-$B$1</f>
        <v>80.255899407109609</v>
      </c>
      <c r="F8" s="2">
        <f>+($B$3/(C8-$B$6))*(1-(1/((1+(C8-$B$6))^$B$4)))+$B$2/((1+(C8-$B$6))^$B$4)-$B$1</f>
        <v>80.872469341352371</v>
      </c>
      <c r="G8" s="2">
        <f>+(E8-F8)/(2*$B$6)</f>
        <v>-30828.496712138072</v>
      </c>
    </row>
    <row r="9" spans="1:7" x14ac:dyDescent="0.25">
      <c r="A9" s="1"/>
      <c r="B9" s="2">
        <v>1</v>
      </c>
      <c r="C9" s="2">
        <f>+C8-D8/G8</f>
        <v>4.261330189331218E-2</v>
      </c>
      <c r="D9" s="2">
        <f t="shared" ref="D9:D18" si="0">+($B$3/C9)*(1-(1/((1+C9)^$B$4)))+$B$2/((1+C9)^$B$4)-$B$1</f>
        <v>1.0515179856070063</v>
      </c>
      <c r="E9" s="2">
        <f t="shared" ref="E9:E18" si="1">+($B$3/(C9+$B$6))*(1-(1/((1+(C9+$B$6))^$B$4)))+$B$2/((1+(C9+$B$6))^$B$4)-$B$1</f>
        <v>0.75125629906369795</v>
      </c>
      <c r="F9" s="2">
        <f t="shared" ref="F9:F18" si="2">+($B$3/(C9-$B$6))*(1-(1/((1+(C9-$B$6))^$B$4)))+$B$2/((1+(C9-$B$6))^$B$4)-$B$1</f>
        <v>1.3518098679664945</v>
      </c>
      <c r="G9" s="2">
        <f t="shared" ref="G9:G18" si="3">+(E9-F9)/(2*$B$6)</f>
        <v>-30027.678445139823</v>
      </c>
    </row>
    <row r="10" spans="1:7" x14ac:dyDescent="0.25">
      <c r="A10" s="1"/>
      <c r="B10" s="2">
        <v>2</v>
      </c>
      <c r="C10" s="2">
        <f t="shared" ref="C10:C18" si="4">+C9-D9/G9</f>
        <v>4.264832018443742E-2</v>
      </c>
      <c r="D10" s="2">
        <f t="shared" si="0"/>
        <v>1.8512042788643157E-4</v>
      </c>
      <c r="E10" s="2">
        <f t="shared" si="1"/>
        <v>-0.29997085227159914</v>
      </c>
      <c r="F10" s="2">
        <f t="shared" si="2"/>
        <v>0.30037127706418687</v>
      </c>
      <c r="G10" s="2">
        <f t="shared" si="3"/>
        <v>-30017.106466789297</v>
      </c>
    </row>
    <row r="11" spans="1:7" x14ac:dyDescent="0.25">
      <c r="A11" s="1"/>
      <c r="B11" s="2">
        <v>3</v>
      </c>
      <c r="C11" s="2">
        <f t="shared" si="4"/>
        <v>4.2648326351601734E-2</v>
      </c>
      <c r="D11" s="2">
        <f t="shared" si="0"/>
        <v>6.3664629124104977E-12</v>
      </c>
      <c r="E11" s="2">
        <f t="shared" si="1"/>
        <v>-0.3001559540789458</v>
      </c>
      <c r="F11" s="2">
        <f t="shared" si="2"/>
        <v>0.30018613802621985</v>
      </c>
      <c r="G11" s="2">
        <f t="shared" si="3"/>
        <v>-30017.104605258279</v>
      </c>
    </row>
    <row r="12" spans="1:7" x14ac:dyDescent="0.25">
      <c r="A12" s="1"/>
      <c r="B12" s="2">
        <v>4</v>
      </c>
      <c r="C12" s="2">
        <f t="shared" si="4"/>
        <v>4.2648326351601949E-2</v>
      </c>
      <c r="D12" s="2">
        <f t="shared" si="0"/>
        <v>0</v>
      </c>
      <c r="E12" s="2">
        <f t="shared" si="1"/>
        <v>-0.30015595408622175</v>
      </c>
      <c r="F12" s="2">
        <f t="shared" si="2"/>
        <v>0.30018613801985339</v>
      </c>
      <c r="G12" s="2">
        <f t="shared" si="3"/>
        <v>-30017.104605303753</v>
      </c>
    </row>
    <row r="13" spans="1:7" x14ac:dyDescent="0.25">
      <c r="A13" s="1"/>
      <c r="B13" s="2">
        <v>5</v>
      </c>
      <c r="C13" s="2">
        <f t="shared" si="4"/>
        <v>4.2648326351601949E-2</v>
      </c>
      <c r="D13" s="2">
        <f t="shared" si="0"/>
        <v>0</v>
      </c>
      <c r="E13" s="2">
        <f t="shared" si="1"/>
        <v>-0.30015595408622175</v>
      </c>
      <c r="F13" s="2">
        <f t="shared" si="2"/>
        <v>0.30018613801985339</v>
      </c>
      <c r="G13" s="2">
        <f t="shared" si="3"/>
        <v>-30017.104605303753</v>
      </c>
    </row>
    <row r="14" spans="1:7" x14ac:dyDescent="0.25">
      <c r="A14" s="1"/>
      <c r="B14" s="2">
        <v>6</v>
      </c>
      <c r="C14" s="2">
        <f t="shared" si="4"/>
        <v>4.2648326351601949E-2</v>
      </c>
      <c r="D14" s="2">
        <f t="shared" si="0"/>
        <v>0</v>
      </c>
      <c r="E14" s="2">
        <f t="shared" si="1"/>
        <v>-0.30015595408622175</v>
      </c>
      <c r="F14" s="2">
        <f t="shared" si="2"/>
        <v>0.30018613801985339</v>
      </c>
      <c r="G14" s="2">
        <f t="shared" si="3"/>
        <v>-30017.104605303753</v>
      </c>
    </row>
    <row r="15" spans="1:7" x14ac:dyDescent="0.25">
      <c r="A15" s="1"/>
      <c r="B15" s="2">
        <v>7</v>
      </c>
      <c r="C15" s="2">
        <f t="shared" si="4"/>
        <v>4.2648326351601949E-2</v>
      </c>
      <c r="D15" s="2">
        <f t="shared" si="0"/>
        <v>0</v>
      </c>
      <c r="E15" s="2">
        <f t="shared" si="1"/>
        <v>-0.30015595408622175</v>
      </c>
      <c r="F15" s="2">
        <f t="shared" si="2"/>
        <v>0.30018613801985339</v>
      </c>
      <c r="G15" s="2">
        <f t="shared" si="3"/>
        <v>-30017.104605303753</v>
      </c>
    </row>
    <row r="16" spans="1:7" x14ac:dyDescent="0.25">
      <c r="A16" s="1"/>
      <c r="B16" s="2">
        <v>8</v>
      </c>
      <c r="C16" s="2">
        <f t="shared" si="4"/>
        <v>4.2648326351601949E-2</v>
      </c>
      <c r="D16" s="2">
        <f t="shared" si="0"/>
        <v>0</v>
      </c>
      <c r="E16" s="2">
        <f t="shared" si="1"/>
        <v>-0.30015595408622175</v>
      </c>
      <c r="F16" s="2">
        <f t="shared" si="2"/>
        <v>0.30018613801985339</v>
      </c>
      <c r="G16" s="2">
        <f t="shared" si="3"/>
        <v>-30017.104605303753</v>
      </c>
    </row>
    <row r="17" spans="1:7" x14ac:dyDescent="0.25">
      <c r="A17" s="1"/>
      <c r="B17" s="2">
        <v>9</v>
      </c>
      <c r="C17" s="2">
        <f t="shared" si="4"/>
        <v>4.2648326351601949E-2</v>
      </c>
      <c r="D17" s="2">
        <f t="shared" si="0"/>
        <v>0</v>
      </c>
      <c r="E17" s="2">
        <f t="shared" si="1"/>
        <v>-0.30015595408622175</v>
      </c>
      <c r="F17" s="2">
        <f t="shared" si="2"/>
        <v>0.30018613801985339</v>
      </c>
      <c r="G17" s="2">
        <f t="shared" si="3"/>
        <v>-30017.104605303753</v>
      </c>
    </row>
    <row r="18" spans="1:7" x14ac:dyDescent="0.25">
      <c r="A18" s="1"/>
      <c r="B18" s="2">
        <v>10</v>
      </c>
      <c r="C18" s="2">
        <f t="shared" si="4"/>
        <v>4.2648326351601949E-2</v>
      </c>
      <c r="D18" s="2">
        <f t="shared" si="0"/>
        <v>0</v>
      </c>
      <c r="E18" s="2">
        <f t="shared" si="1"/>
        <v>-0.30015595408622175</v>
      </c>
      <c r="F18" s="2">
        <f t="shared" si="2"/>
        <v>0.30018613801985339</v>
      </c>
      <c r="G18" s="2">
        <f t="shared" si="3"/>
        <v>-30017.104605303753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usser</dc:creator>
  <cp:lastModifiedBy>Jesus Ruiz Andujar</cp:lastModifiedBy>
  <dcterms:created xsi:type="dcterms:W3CDTF">2014-09-29T13:07:24Z</dcterms:created>
  <dcterms:modified xsi:type="dcterms:W3CDTF">2016-09-25T11:22:42Z</dcterms:modified>
</cp:coreProperties>
</file>